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20" windowHeight="6990" activeTab="0"/>
  </bookViews>
  <sheets>
    <sheet name="PI ATTENUATOR" sheetId="1" r:id="rId1"/>
    <sheet name="T ATTENUATOR" sheetId="2" r:id="rId2"/>
    <sheet name="BRIDGED T ATTENUATOR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<sst xmlns="http://schemas.openxmlformats.org/spreadsheetml/2006/main" count="53" uniqueCount="20">
  <si>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PI ATTENUATOR</t>
  </si>
  <si>
    <t>Min. loss</t>
  </si>
  <si>
    <t>Input resistance   Zin&gt;Zout</t>
  </si>
  <si>
    <t>Zin</t>
  </si>
  <si>
    <t>ohm</t>
  </si>
  <si>
    <t>dB</t>
  </si>
  <si>
    <t>Output resistance</t>
  </si>
  <si>
    <t>Zout</t>
  </si>
  <si>
    <t>Attenuation</t>
  </si>
  <si>
    <t>L</t>
  </si>
  <si>
    <t>Component values:</t>
  </si>
  <si>
    <t>R1</t>
  </si>
  <si>
    <t>R3</t>
  </si>
  <si>
    <t>R2</t>
  </si>
  <si>
    <t>TEE ATTENUATOR</t>
  </si>
  <si>
    <t>BRIDGED - TEE ATTENUATOR</t>
  </si>
  <si>
    <t>System impedance</t>
  </si>
  <si>
    <t>Zo</t>
  </si>
  <si>
    <t>R4</t>
  </si>
  <si>
    <t>By Carlo Mozetic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</si>
</sst>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Geneva"/>
      <family val="0"/>
    </font>
    <font>
      <sz val="10"/>
      <color indexed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142875</xdr:rowOff>
    </xdr:from>
    <xdr:to>
      <xdr:col>4</xdr:col>
      <xdr:colOff>352425</xdr:colOff>
      <xdr:row>12</xdr:row>
      <xdr:rowOff>28575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28650"/>
          <a:ext cx="2114550" cy="1343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0</xdr:rowOff>
    </xdr:from>
    <xdr:to>
      <xdr:col>4</xdr:col>
      <xdr:colOff>314325</xdr:colOff>
      <xdr:row>12</xdr:row>
      <xdr:rowOff>95250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47700"/>
          <a:ext cx="2085975" cy="1390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3</xdr:row>
      <xdr:rowOff>19050</xdr:rowOff>
    </xdr:from>
    <xdr:to>
      <xdr:col>4</xdr:col>
      <xdr:colOff>123825</xdr:colOff>
      <xdr:row>13</xdr:row>
      <xdr:rowOff>76200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04825"/>
          <a:ext cx="2295525" cy="1676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 topLeftCell="A1">
      <selection activeCell="A1" sqref="A1"/>
    </sheetView>
  </sheetViews>
  <sheetFormatPr defaultColWidth="9.140625" defaultRowHeight="12.75"/>
  <sheetData>
    <row r="2" spans="2:9" ht="12.75">
      <c r="B2" s="1" t="s">
        <v>0</v>
      </c>
      <c r="C2" s="1"/>
      <c r="D2" t="s">
        <v>19</v>
      </c>
      <c r="I2" s="6"/>
    </row>
    <row r="3" ht="12.75">
      <c r="I3" s="6"/>
    </row>
    <row r="12" spans="9:10" ht="12.75">
      <c r="I12" s="1"/>
      <c r="J12" s="1"/>
    </row>
    <row r="14" spans="2:14" ht="12.75">
      <c r="B14" s="2"/>
      <c r="C14" s="2"/>
      <c r="D14" s="3"/>
      <c r="E14" s="3"/>
      <c r="F14" s="3" t="s">
        <v>1</v>
      </c>
      <c r="G14" s="3"/>
      <c r="I14" s="7"/>
      <c r="J14" s="6"/>
      <c r="K14" s="7"/>
      <c r="L14" s="7"/>
      <c r="M14" s="7"/>
      <c r="N14" s="7"/>
    </row>
    <row r="15" spans="2:14" ht="12.75">
      <c r="B15" s="2" t="s">
        <v>2</v>
      </c>
      <c r="C15" s="2" t="s">
        <v>3</v>
      </c>
      <c r="D15" s="4">
        <v>50</v>
      </c>
      <c r="E15" s="3" t="s">
        <v>4</v>
      </c>
      <c r="F15" s="5">
        <f>20*LOG10(SQRT(D15/D16)+SQRT(D15/D16-1))</f>
        <v>0</v>
      </c>
      <c r="G15" s="3" t="s">
        <v>5</v>
      </c>
      <c r="I15" s="6"/>
      <c r="J15" s="6"/>
      <c r="K15" s="9"/>
      <c r="L15" s="7"/>
      <c r="M15" s="8"/>
      <c r="N15" s="7"/>
    </row>
    <row r="16" spans="2:12" ht="12.75">
      <c r="B16" s="2" t="s">
        <v>6</v>
      </c>
      <c r="C16" s="2" t="s">
        <v>7</v>
      </c>
      <c r="D16" s="4">
        <v>50</v>
      </c>
      <c r="E16" s="3" t="s">
        <v>4</v>
      </c>
      <c r="I16" s="6"/>
      <c r="J16" s="6"/>
      <c r="K16" s="9"/>
      <c r="L16" s="7"/>
    </row>
    <row r="17" spans="2:12" ht="12.75">
      <c r="B17" s="2" t="s">
        <v>8</v>
      </c>
      <c r="C17" s="2" t="s">
        <v>9</v>
      </c>
      <c r="D17" s="4">
        <v>3</v>
      </c>
      <c r="E17" s="3" t="s">
        <v>5</v>
      </c>
      <c r="I17" s="6"/>
      <c r="J17" s="6"/>
      <c r="K17" s="9"/>
      <c r="L17" s="7"/>
    </row>
    <row r="18" spans="2:12" ht="12.75">
      <c r="B18" s="2"/>
      <c r="C18" s="2"/>
      <c r="D18" s="3"/>
      <c r="E18" s="3"/>
      <c r="I18" s="6"/>
      <c r="J18" s="6"/>
      <c r="K18" s="7"/>
      <c r="L18" s="7"/>
    </row>
    <row r="19" spans="2:12" ht="12.75">
      <c r="B19" s="2" t="s">
        <v>10</v>
      </c>
      <c r="C19" s="2" t="s">
        <v>11</v>
      </c>
      <c r="D19" s="5">
        <f>IF(10^(D17/10)=1,"infinite",1/((10^(D17/10)+1)/D15/(10^(D17/10)-1)-1/D20))</f>
        <v>292.40217964026795</v>
      </c>
      <c r="E19" s="3" t="s">
        <v>4</v>
      </c>
      <c r="I19" s="6"/>
      <c r="J19" s="6"/>
      <c r="K19" s="8"/>
      <c r="L19" s="7"/>
    </row>
    <row r="20" spans="2:12" ht="12.75">
      <c r="B20" s="2"/>
      <c r="C20" s="2" t="s">
        <v>12</v>
      </c>
      <c r="D20" s="5">
        <f>0.5*(10^(D17/10)-1)*SQRT(D15*D16/10^(D17/10))</f>
        <v>17.61479400596541</v>
      </c>
      <c r="E20" s="3" t="s">
        <v>4</v>
      </c>
      <c r="I20" s="6"/>
      <c r="J20" s="6"/>
      <c r="K20" s="8"/>
      <c r="L20" s="7"/>
    </row>
    <row r="21" spans="2:12" ht="12.75">
      <c r="B21" s="2"/>
      <c r="C21" s="2" t="s">
        <v>13</v>
      </c>
      <c r="D21" s="5">
        <f>IF(10^(D17/10)=1,"infinite",1/((10^(D17/10)+1)/D16/(10^(D17/10)-1)-1/D20))</f>
        <v>292.40217964026795</v>
      </c>
      <c r="E21" s="3" t="s">
        <v>4</v>
      </c>
      <c r="I21" s="6"/>
      <c r="J21" s="6"/>
      <c r="K21" s="8"/>
      <c r="L21" s="7"/>
    </row>
    <row r="22" ht="12.75">
      <c r="L22" s="7"/>
    </row>
    <row r="23" ht="12.75">
      <c r="L23" s="7"/>
    </row>
    <row r="24" ht="12.75">
      <c r="L24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A1" sqref="A1"/>
    </sheetView>
  </sheetViews>
  <sheetFormatPr defaultColWidth="9.140625" defaultRowHeight="12.75"/>
  <sheetData>
    <row r="2" spans="2:4" ht="12.75">
      <c r="B2" s="6" t="s">
        <v>14</v>
      </c>
      <c r="D2" t="s">
        <v>19</v>
      </c>
    </row>
    <row r="3" ht="12.75">
      <c r="B3" s="6"/>
    </row>
    <row r="12" spans="2:3" ht="12.75">
      <c r="B12" s="1"/>
      <c r="C12" s="1"/>
    </row>
    <row r="14" spans="2:7" ht="12.75">
      <c r="B14" s="3"/>
      <c r="C14" s="2"/>
      <c r="D14" s="3"/>
      <c r="E14" s="3"/>
      <c r="F14" s="3" t="s">
        <v>1</v>
      </c>
      <c r="G14" s="3"/>
    </row>
    <row r="15" spans="2:7" ht="12.75">
      <c r="B15" s="2" t="s">
        <v>2</v>
      </c>
      <c r="C15" s="2" t="s">
        <v>3</v>
      </c>
      <c r="D15" s="4">
        <v>50</v>
      </c>
      <c r="E15" s="3" t="s">
        <v>4</v>
      </c>
      <c r="F15" s="5">
        <f>20*LOG10(SQRT(D15/D16)+SQRT(D15/D16-1))</f>
        <v>0</v>
      </c>
      <c r="G15" s="3" t="s">
        <v>5</v>
      </c>
    </row>
    <row r="16" spans="2:5" ht="12.75">
      <c r="B16" s="2" t="s">
        <v>6</v>
      </c>
      <c r="C16" s="2" t="s">
        <v>7</v>
      </c>
      <c r="D16" s="4">
        <v>50</v>
      </c>
      <c r="E16" s="3" t="s">
        <v>4</v>
      </c>
    </row>
    <row r="17" spans="2:5" ht="12.75">
      <c r="B17" s="2" t="s">
        <v>8</v>
      </c>
      <c r="C17" s="2" t="s">
        <v>9</v>
      </c>
      <c r="D17" s="4">
        <v>3</v>
      </c>
      <c r="E17" s="3" t="s">
        <v>5</v>
      </c>
    </row>
    <row r="18" spans="2:5" ht="12.75">
      <c r="B18" s="2"/>
      <c r="C18" s="2"/>
      <c r="D18" s="3"/>
      <c r="E18" s="3"/>
    </row>
    <row r="19" spans="2:5" ht="12.75">
      <c r="B19" s="2" t="s">
        <v>10</v>
      </c>
      <c r="C19" s="2" t="s">
        <v>11</v>
      </c>
      <c r="D19" s="5">
        <f>IF(10^(D17/10)=1,0,(10^(D17/10)+1)/(10^(D17/10)-1)*D15-D20)</f>
        <v>8.549867867180978</v>
      </c>
      <c r="E19" s="3" t="s">
        <v>4</v>
      </c>
    </row>
    <row r="20" spans="2:5" ht="12.75">
      <c r="B20" s="2"/>
      <c r="C20" s="2" t="s">
        <v>12</v>
      </c>
      <c r="D20" s="5">
        <f>IF(10^(D17/10)=1,"infinite",2*SQRT(D15*D16*10^(D17/10))/(10^(D17/10)-1))</f>
        <v>141.92615588654354</v>
      </c>
      <c r="E20" s="3" t="s">
        <v>4</v>
      </c>
    </row>
    <row r="21" spans="2:5" ht="12.75">
      <c r="B21" s="2"/>
      <c r="C21" s="2" t="s">
        <v>13</v>
      </c>
      <c r="D21" s="5">
        <f>IF(10^(D17/10)=1,0,(10^(D17/10)+1)/(10^(D17/10)-1)*D16-D20)</f>
        <v>8.549867867180978</v>
      </c>
      <c r="E21" s="3" t="s">
        <v>4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A1" sqref="A1"/>
    </sheetView>
  </sheetViews>
  <sheetFormatPr defaultColWidth="9.140625" defaultRowHeight="12.75"/>
  <sheetData>
    <row r="2" spans="2:6" ht="12.75">
      <c r="B2" t="s">
        <v>15</v>
      </c>
      <c r="F2" t="s">
        <v>19</v>
      </c>
    </row>
    <row r="15" spans="2:5" ht="12.75">
      <c r="B15" s="2"/>
      <c r="C15" s="2"/>
      <c r="D15" s="3"/>
      <c r="E15" s="3"/>
    </row>
    <row r="16" spans="2:5" ht="12.75">
      <c r="B16" s="2" t="s">
        <v>16</v>
      </c>
      <c r="C16" s="2" t="s">
        <v>17</v>
      </c>
      <c r="D16" s="4">
        <v>50</v>
      </c>
      <c r="E16" s="3" t="s">
        <v>4</v>
      </c>
    </row>
    <row r="17" spans="2:5" ht="12.75">
      <c r="B17" s="2" t="s">
        <v>8</v>
      </c>
      <c r="C17" s="2" t="s">
        <v>9</v>
      </c>
      <c r="D17" s="4">
        <v>10</v>
      </c>
      <c r="E17" s="3" t="s">
        <v>5</v>
      </c>
    </row>
    <row r="18" spans="2:5" ht="12.75">
      <c r="B18" s="2"/>
      <c r="C18" s="2"/>
      <c r="D18" s="3"/>
      <c r="E18" s="3"/>
    </row>
    <row r="19" spans="2:5" ht="12.75">
      <c r="B19" s="2" t="s">
        <v>10</v>
      </c>
      <c r="C19" s="2" t="s">
        <v>11</v>
      </c>
      <c r="D19" s="5">
        <f>D16*(10^(D17/20)-1)</f>
        <v>108.11388300841898</v>
      </c>
      <c r="E19" s="3" t="s">
        <v>4</v>
      </c>
    </row>
    <row r="20" spans="2:5" ht="12.75">
      <c r="B20" s="2"/>
      <c r="C20" s="2" t="s">
        <v>18</v>
      </c>
      <c r="D20" s="5">
        <f>D16/(10^(D17/20)-1)</f>
        <v>23.123764778713216</v>
      </c>
      <c r="E20" s="3" t="s">
        <v>4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Mozetic.Carlo</dc:creator>
  <cp:keywords/>
  <dc:description/>
  <cp:lastModifiedBy>Mozetic.Carlo</cp:lastModifiedBy>
  <dcterms:created xsi:type="dcterms:W3CDTF">2008-07-15T16:13:25Z</dcterms:created>
  <dcterms:modified xsi:type="dcterms:W3CDTF">2008-07-18T15:13:22Z</dcterms:modified>
  <cp:category/>
  <cp:version/>
  <cp:contentType/>
  <cp:contentStatus/>
</cp:coreProperties>
</file>